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DY\Desktop\JIN\2026\002. 기타\홈페이지 영상정보 최신화\"/>
    </mc:Choice>
  </mc:AlternateContent>
  <xr:revisionPtr revIDLastSave="0" documentId="8_{42DD361D-3D06-47F5-9CF5-131A6FA98C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공개)영상정보처리기기 현황" sheetId="1" r:id="rId1"/>
  </sheets>
  <definedNames>
    <definedName name="_xlnm._FilterDatabase" localSheetId="0" hidden="1">'(공개)영상정보처리기기 현황'!$B$4:$M$5</definedName>
  </definedNames>
  <calcPr calcId="19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5" i="1" l="1" a="1"/>
  <c r="E5" i="1" s="1"/>
  <c r="O7" i="1" a="1"/>
  <c r="O7" i="1" s="1"/>
  <c r="O8" i="1" a="1"/>
  <c r="O8" i="1" s="1"/>
  <c r="O9" i="1" a="1"/>
  <c r="O9" i="1" s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G5" i="1" l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<sst xmlns="http://schemas.openxmlformats.org/spreadsheetml/2006/main" count="185" uniqueCount="68">
  <si>
    <t>연번</t>
    <phoneticPr fontId="3" type="noConversion"/>
  </si>
  <si>
    <t>법정리</t>
    <phoneticPr fontId="3" type="noConversion"/>
  </si>
  <si>
    <t>설치목적</t>
    <phoneticPr fontId="3" type="noConversion"/>
  </si>
  <si>
    <t>설치대수</t>
    <phoneticPr fontId="3" type="noConversion"/>
  </si>
  <si>
    <t>설치연도</t>
    <phoneticPr fontId="3" type="noConversion"/>
  </si>
  <si>
    <t>촬영시간</t>
    <phoneticPr fontId="3" type="noConversion"/>
  </si>
  <si>
    <t>보관기간</t>
    <phoneticPr fontId="3" type="noConversion"/>
  </si>
  <si>
    <t>보관장소 및 관제장소</t>
    <phoneticPr fontId="3" type="noConversion"/>
  </si>
  <si>
    <t>관제방법</t>
    <phoneticPr fontId="3" type="noConversion"/>
  </si>
  <si>
    <t>부서명</t>
    <phoneticPr fontId="3" type="noConversion"/>
  </si>
  <si>
    <t>24시간</t>
  </si>
  <si>
    <t>30일</t>
  </si>
  <si>
    <r>
      <t>설치구역(읍</t>
    </r>
    <r>
      <rPr>
        <b/>
        <sz val="11"/>
        <color theme="1"/>
        <rFont val="맑은 고딕"/>
        <family val="3"/>
        <charset val="129"/>
      </rPr>
      <t>•면)</t>
    </r>
    <phoneticPr fontId="3" type="noConversion"/>
  </si>
  <si>
    <t>영상정보처리기기 운영 현황</t>
    <phoneticPr fontId="3" type="noConversion"/>
  </si>
  <si>
    <t>담양군 통합관제센터</t>
    <phoneticPr fontId="3" type="noConversion"/>
  </si>
  <si>
    <t>24시간 모니터링</t>
    <phoneticPr fontId="3" type="noConversion"/>
  </si>
  <si>
    <t>재난안전과</t>
    <phoneticPr fontId="3" type="noConversion"/>
  </si>
  <si>
    <t>담양읍</t>
    <phoneticPr fontId="3" type="noConversion"/>
  </si>
  <si>
    <t>창평면</t>
    <phoneticPr fontId="3" type="noConversion"/>
  </si>
  <si>
    <t>무정면</t>
    <phoneticPr fontId="3" type="noConversion"/>
  </si>
  <si>
    <t>금성면</t>
    <phoneticPr fontId="3" type="noConversion"/>
  </si>
  <si>
    <t>용면</t>
    <phoneticPr fontId="3" type="noConversion"/>
  </si>
  <si>
    <t>대전면</t>
    <phoneticPr fontId="3" type="noConversion"/>
  </si>
  <si>
    <t>학동리</t>
    <phoneticPr fontId="3" type="noConversion"/>
  </si>
  <si>
    <t>평장리</t>
    <phoneticPr fontId="3" type="noConversion"/>
  </si>
  <si>
    <t>합 계</t>
    <phoneticPr fontId="3" type="noConversion"/>
  </si>
  <si>
    <t>세부주소 또는 명칭</t>
    <phoneticPr fontId="3" type="noConversion"/>
  </si>
  <si>
    <t>향교리</t>
    <phoneticPr fontId="3" type="noConversion"/>
  </si>
  <si>
    <t>객사리</t>
    <phoneticPr fontId="3" type="noConversion"/>
  </si>
  <si>
    <t>봉안리</t>
    <phoneticPr fontId="3" type="noConversion"/>
  </si>
  <si>
    <t>창평리</t>
    <phoneticPr fontId="3" type="noConversion"/>
  </si>
  <si>
    <t>경제교통과</t>
    <phoneticPr fontId="3" type="noConversion"/>
  </si>
  <si>
    <t>환경과</t>
  </si>
  <si>
    <t>삼만리</t>
    <phoneticPr fontId="3" type="noConversion"/>
  </si>
  <si>
    <t>만성리</t>
    <phoneticPr fontId="3" type="noConversion"/>
  </si>
  <si>
    <t>갑향공원</t>
  </si>
  <si>
    <t>담양담빛체육시설주차장</t>
  </si>
  <si>
    <t>오룡공원</t>
  </si>
  <si>
    <t>담양격리시설</t>
  </si>
  <si>
    <t>금성농공단지</t>
  </si>
  <si>
    <t>무정농공단지</t>
  </si>
  <si>
    <t>에코하이테크 농공단지</t>
  </si>
  <si>
    <t>메타랜드(주차장 화장실)</t>
    <phoneticPr fontId="3" type="noConversion"/>
  </si>
  <si>
    <t>메타랜드(휴게공간 화장실)</t>
    <phoneticPr fontId="3" type="noConversion"/>
  </si>
  <si>
    <t>창평임시시장</t>
  </si>
  <si>
    <t>대전면 중옥리 재해문자전광판</t>
    <phoneticPr fontId="3" type="noConversion"/>
  </si>
  <si>
    <t>대전면 평장리 재해문자전광판</t>
    <phoneticPr fontId="3" type="noConversion"/>
  </si>
  <si>
    <t>용면 월계리 재해문자전광판</t>
    <phoneticPr fontId="3" type="noConversion"/>
  </si>
  <si>
    <t>담양읍 학동리 재해문자전광판</t>
    <phoneticPr fontId="3" type="noConversion"/>
  </si>
  <si>
    <t>담양읍 객사리 재해문자전광판</t>
    <phoneticPr fontId="3" type="noConversion"/>
  </si>
  <si>
    <t>창평면 창평리 재해문자전광판</t>
    <phoneticPr fontId="3" type="noConversion"/>
  </si>
  <si>
    <t>담양읍 향교리 재해문자전광판</t>
    <phoneticPr fontId="3" type="noConversion"/>
  </si>
  <si>
    <t>창평면 창평전통정원공원 정문</t>
    <phoneticPr fontId="3" type="noConversion"/>
  </si>
  <si>
    <t>시설물</t>
  </si>
  <si>
    <t>시설물</t>
    <phoneticPr fontId="3" type="noConversion"/>
  </si>
  <si>
    <t>향촌복지과</t>
    <phoneticPr fontId="3" type="noConversion"/>
  </si>
  <si>
    <t>공공시설사업소</t>
    <phoneticPr fontId="3" type="noConversion"/>
  </si>
  <si>
    <t>보건소</t>
    <phoneticPr fontId="3" type="noConversion"/>
  </si>
  <si>
    <t>투자유치단</t>
    <phoneticPr fontId="3" type="noConversion"/>
  </si>
  <si>
    <t>재난안전과</t>
  </si>
  <si>
    <t>도시과</t>
    <phoneticPr fontId="3" type="noConversion"/>
  </si>
  <si>
    <t>갑향리</t>
    <phoneticPr fontId="3" type="noConversion"/>
  </si>
  <si>
    <t>오룡리</t>
    <phoneticPr fontId="3" type="noConversion"/>
  </si>
  <si>
    <t>봉서리</t>
    <phoneticPr fontId="3" type="noConversion"/>
  </si>
  <si>
    <t>덕성리</t>
    <phoneticPr fontId="3" type="noConversion"/>
  </si>
  <si>
    <t>중옥리</t>
    <phoneticPr fontId="3" type="noConversion"/>
  </si>
  <si>
    <t>월계리</t>
    <phoneticPr fontId="3" type="noConversion"/>
  </si>
  <si>
    <t>삼천리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</si>
</sst>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</cellStyleXfs>
  <cellXfs count="36">
    <xf numFmtId="0" fontId="0" fillId="0" borderId="0" xfId="0">
      <alignment vertical="center"/>
    </xf>
    <xf numFmtId="0" fontId="4" fillId="4" borderId="9" xfId="2" applyFont="1" applyFill="1" applyBorder="1" applyAlignment="1">
      <alignment horizontal="center" vertical="center"/>
    </xf>
    <xf numFmtId="0" fontId="4" fillId="4" borderId="10" xfId="2" applyFont="1" applyFill="1" applyBorder="1" applyAlignment="1">
      <alignment horizontal="center" vertical="center"/>
    </xf>
    <xf numFmtId="0" fontId="4" fillId="4" borderId="7" xfId="2" applyFont="1" applyFill="1" applyBorder="1" applyAlignment="1">
      <alignment horizontal="center" vertical="center"/>
    </xf>
    <xf numFmtId="0" fontId="4" fillId="4" borderId="11" xfId="2" applyFont="1" applyFill="1" applyBorder="1" applyAlignment="1">
      <alignment horizontal="center" vertical="center"/>
    </xf>
    <xf numFmtId="0" fontId="4" fillId="4" borderId="12" xfId="2" applyFont="1" applyFill="1" applyBorder="1" applyAlignment="1">
      <alignment horizontal="center" vertical="center"/>
    </xf>
    <xf numFmtId="0" fontId="4" fillId="4" borderId="13" xfId="2" applyFont="1" applyFill="1" applyBorder="1" applyAlignment="1">
      <alignment horizontal="center" vertical="center"/>
    </xf>
    <xf numFmtId="0" fontId="4" fillId="4" borderId="8" xfId="2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5" borderId="19" xfId="0" applyFont="1" applyFill="1" applyBorder="1" applyAlignment="1">
      <alignment horizontal="center" vertical="center" shrinkToFit="1"/>
    </xf>
    <xf numFmtId="0" fontId="4" fillId="5" borderId="20" xfId="0" applyFont="1" applyFill="1" applyBorder="1" applyAlignment="1">
      <alignment horizontal="center" vertical="center" shrinkToFit="1"/>
    </xf>
    <xf numFmtId="0" fontId="4" fillId="0" borderId="0" xfId="0" applyFont="1">
      <alignment vertical="center"/>
    </xf>
    <xf numFmtId="0" fontId="0" fillId="0" borderId="0" xfId="0" applyFill="1">
      <alignment vertical="center"/>
    </xf>
    <xf numFmtId="0" fontId="7" fillId="0" borderId="14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shrinkToFit="1"/>
    </xf>
    <xf numFmtId="0" fontId="7" fillId="0" borderId="16" xfId="0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shrinkToFit="1"/>
    </xf>
    <xf numFmtId="0" fontId="7" fillId="0" borderId="18" xfId="0" applyFont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/>
    </xf>
    <xf numFmtId="0" fontId="6" fillId="4" borderId="3" xfId="1" applyFont="1" applyFill="1" applyBorder="1" applyAlignment="1">
      <alignment horizontal="center" vertical="center"/>
    </xf>
    <xf numFmtId="0" fontId="6" fillId="4" borderId="4" xfId="1" applyFont="1" applyFill="1" applyBorder="1" applyAlignment="1">
      <alignment horizontal="center" vertical="center"/>
    </xf>
    <xf numFmtId="0" fontId="6" fillId="4" borderId="5" xfId="1" applyFont="1" applyFill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0" fontId="6" fillId="4" borderId="17" xfId="1" applyFont="1" applyFill="1" applyBorder="1" applyAlignment="1">
      <alignment horizontal="center" vertical="center"/>
    </xf>
    <xf numFmtId="0" fontId="4" fillId="5" borderId="23" xfId="0" applyFont="1" applyFill="1" applyBorder="1" applyAlignment="1">
      <alignment horizontal="center" vertical="center" shrinkToFit="1"/>
    </xf>
    <xf numFmtId="0" fontId="4" fillId="5" borderId="19" xfId="0" applyFont="1" applyFill="1" applyBorder="1" applyAlignment="1">
      <alignment horizontal="center" vertical="center" shrinkToFit="1"/>
    </xf>
    <xf numFmtId="0" fontId="7" fillId="0" borderId="16" xfId="0" applyFont="1" applyFill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</cellXfs>
  <cellStyles count="3">
    <cellStyle name="메모" xfId="2" builtinId="10"/>
    <cellStyle name="보통" xfId="1" builtinId="28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Types" Target="richData/rdRichValueTypes.xml"/><Relationship Id="rId3" Type="http://schemas.openxmlformats.org/officeDocument/2006/relationships/styles" Target="styles.xml"/><Relationship Id="rId7" Type="http://schemas.microsoft.com/office/2017/06/relationships/rdRichValueStructure" Target="richData/rdrichvaluestructur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06/relationships/rdRichValue" Target="richData/rdrichvalue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alcChain" Target="calcChain.xml"/></Relationships>
</file>

<file path=xl/richData/rdRichValueTypes.xml><?xml version="1.0" encoding="utf-8"?>
<rvTypesInfo xmlns="http://schemas.microsoft.com/office/spreadsheetml/2017/richdata2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13</v>
    <v>3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O24"/>
  <sheetViews>
    <sheetView tabSelected="1" zoomScale="85" zoomScaleNormal="85" workbookViewId="0">
      <selection activeCell="E29" sqref="E29"/>
    </sheetView>
  </sheetViews>
  <sheetFormatPr defaultRowHeight="16.5" x14ac:dyDescent="0.3"/>
  <cols>
    <col min="1" max="1" width="3.125" customWidth="1"/>
    <col min="2" max="2" width="6.625" style="8" customWidth="1"/>
    <col min="3" max="3" width="15.5" style="8" customWidth="1"/>
    <col min="4" max="4" width="7.375" style="8" customWidth="1"/>
    <col min="5" max="5" width="48.375" style="8" customWidth="1"/>
    <col min="6" max="6" width="20.875" style="8" customWidth="1"/>
    <col min="7" max="7" width="10.625" style="8" customWidth="1"/>
    <col min="8" max="8" width="16.625" style="8" customWidth="1"/>
    <col min="9" max="10" width="9" style="8"/>
    <col min="11" max="11" width="24.5" style="8" customWidth="1"/>
    <col min="12" max="12" width="15" style="8" customWidth="1"/>
    <col min="13" max="13" width="14.5" style="8" bestFit="1" customWidth="1"/>
    <col min="15" max="15" width="20.5" hidden="1" customWidth="1"/>
  </cols>
  <sheetData>
    <row r="1" spans="2:15" ht="17.25" thickBot="1" x14ac:dyDescent="0.35"/>
    <row r="2" spans="2:15" ht="24.95" customHeight="1" x14ac:dyDescent="0.3">
      <c r="B2" s="25" t="s">
        <v>13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7"/>
    </row>
    <row r="3" spans="2:15" ht="24.95" customHeight="1" thickBot="1" x14ac:dyDescent="0.35">
      <c r="B3" s="28"/>
      <c r="C3" s="29"/>
      <c r="D3" s="29"/>
      <c r="E3" s="29"/>
      <c r="F3" s="29"/>
      <c r="G3" s="29"/>
      <c r="H3" s="29"/>
      <c r="I3" s="29"/>
      <c r="J3" s="29"/>
      <c r="K3" s="29"/>
      <c r="L3" s="29"/>
      <c r="M3" s="30"/>
    </row>
    <row r="4" spans="2:15" ht="20.100000000000001" customHeight="1" thickBot="1" x14ac:dyDescent="0.35">
      <c r="B4" s="3" t="s">
        <v>0</v>
      </c>
      <c r="C4" s="1" t="s">
        <v>12</v>
      </c>
      <c r="D4" s="2" t="s">
        <v>1</v>
      </c>
      <c r="E4" s="4" t="s">
        <v>26</v>
      </c>
      <c r="F4" s="5" t="s">
        <v>2</v>
      </c>
      <c r="G4" s="1" t="s">
        <v>3</v>
      </c>
      <c r="H4" s="6" t="s">
        <v>4</v>
      </c>
      <c r="I4" s="4" t="s">
        <v>5</v>
      </c>
      <c r="J4" s="4" t="s">
        <v>6</v>
      </c>
      <c r="K4" s="4" t="s">
        <v>7</v>
      </c>
      <c r="L4" s="5" t="s">
        <v>8</v>
      </c>
      <c r="M4" s="7" t="s">
        <v>9</v>
      </c>
    </row>
    <row r="5" spans="2:15" s="11" customFormat="1" ht="20.100000000000001" customHeight="1" x14ac:dyDescent="0.3">
      <c r="B5" s="31" t="s">
        <v>25</v>
      </c>
      <c r="C5" s="32"/>
      <c r="D5" s="32"/>
      <c r="E5" s="9" t="str" cm="1">
        <f t="array" ref="E5">ROWS(_xlfn.UNIQUE(_xlfn._xlws.FILTER(E6:E24, F6:F24="시설물")))&amp;"개소"</f>
        <v>18개소</v>
      </c>
      <c r="F5" s="9"/>
      <c r="G5" s="9" t="str">
        <f>SUM(G6:G24)&amp;"대"</f>
        <v>27대</v>
      </c>
      <c r="H5" s="9"/>
      <c r="I5" s="9"/>
      <c r="J5" s="9"/>
      <c r="K5" s="9"/>
      <c r="L5" s="9"/>
      <c r="M5" s="10"/>
    </row>
    <row r="6" spans="2:15" x14ac:dyDescent="0.3">
      <c r="B6" s="13">
        <v>1</v>
      </c>
      <c r="C6" s="14" t="s">
        <v>22</v>
      </c>
      <c r="D6" s="15" t="s">
        <v>61</v>
      </c>
      <c r="E6" s="16" t="s">
        <v>35</v>
      </c>
      <c r="F6" s="16" t="s">
        <v>53</v>
      </c>
      <c r="G6" s="16">
        <v>1</v>
      </c>
      <c r="H6" s="16">
        <v>2021</v>
      </c>
      <c r="I6" s="17" t="s">
        <v>10</v>
      </c>
      <c r="J6" s="17" t="s">
        <v>11</v>
      </c>
      <c r="K6" s="15" t="s">
        <v>14</v>
      </c>
      <c r="L6" s="15" t="s">
        <v>15</v>
      </c>
      <c r="M6" s="34" t="s">
        <v>55</v>
      </c>
    </row>
    <row r="7" spans="2:15" x14ac:dyDescent="0.3">
      <c r="B7" s="13">
        <f>IF(E6=E7, B6, B6+1)</f>
        <v>2</v>
      </c>
      <c r="C7" s="14" t="s">
        <v>17</v>
      </c>
      <c r="D7" s="18" t="s">
        <v>34</v>
      </c>
      <c r="E7" s="16" t="s">
        <v>36</v>
      </c>
      <c r="F7" s="16" t="s">
        <v>53</v>
      </c>
      <c r="G7" s="16">
        <v>1</v>
      </c>
      <c r="H7" s="16">
        <v>2021</v>
      </c>
      <c r="I7" s="17" t="s">
        <v>10</v>
      </c>
      <c r="J7" s="17" t="s">
        <v>11</v>
      </c>
      <c r="K7" s="15" t="s">
        <v>14</v>
      </c>
      <c r="L7" s="15" t="s">
        <v>15</v>
      </c>
      <c r="M7" s="34" t="s">
        <v>56</v>
      </c>
      <c r="O7" t="e" cm="1" vm="1">
        <f t="array" ref="O7">ROWS(_xlfn.UNIQUE(_xlfn._xlws.FILTER(E6:E24, F6:F24="불법주정차")))</f>
        <v>#VALUE!</v>
      </c>
    </row>
    <row r="8" spans="2:15" x14ac:dyDescent="0.3">
      <c r="B8" s="13">
        <f t="shared" ref="B8:B24" si="0">IF(E7=E8, B7, B7+1)</f>
        <v>3</v>
      </c>
      <c r="C8" s="14" t="s">
        <v>19</v>
      </c>
      <c r="D8" s="18" t="s">
        <v>62</v>
      </c>
      <c r="E8" s="16" t="s">
        <v>37</v>
      </c>
      <c r="F8" s="16" t="s">
        <v>53</v>
      </c>
      <c r="G8" s="16">
        <v>1</v>
      </c>
      <c r="H8" s="16">
        <v>2021</v>
      </c>
      <c r="I8" s="17" t="s">
        <v>10</v>
      </c>
      <c r="J8" s="17" t="s">
        <v>11</v>
      </c>
      <c r="K8" s="15" t="s">
        <v>14</v>
      </c>
      <c r="L8" s="15" t="s">
        <v>15</v>
      </c>
      <c r="M8" s="34" t="s">
        <v>55</v>
      </c>
      <c r="O8" t="e" cm="1" vm="1">
        <f t="array" ref="O8">ROWS(_xlfn.UNIQUE(_xlfn._xlws.FILTER(E6:E24, F6:F24="어린이보호(교내)")))</f>
        <v>#VALUE!</v>
      </c>
    </row>
    <row r="9" spans="2:15" x14ac:dyDescent="0.3">
      <c r="B9" s="13">
        <f t="shared" si="0"/>
        <v>4</v>
      </c>
      <c r="C9" s="14" t="s">
        <v>20</v>
      </c>
      <c r="D9" s="18" t="s">
        <v>64</v>
      </c>
      <c r="E9" s="16" t="s">
        <v>38</v>
      </c>
      <c r="F9" s="16" t="s">
        <v>53</v>
      </c>
      <c r="G9" s="16">
        <v>1</v>
      </c>
      <c r="H9" s="16">
        <v>2022</v>
      </c>
      <c r="I9" s="17" t="s">
        <v>10</v>
      </c>
      <c r="J9" s="17" t="s">
        <v>11</v>
      </c>
      <c r="K9" s="15" t="s">
        <v>14</v>
      </c>
      <c r="L9" s="15" t="s">
        <v>15</v>
      </c>
      <c r="M9" s="34" t="s">
        <v>57</v>
      </c>
      <c r="O9" t="e" cm="1" vm="1">
        <f t="array" ref="O9">ROWS(_xlfn.UNIQUE(_xlfn._xlws.FILTER(E6:E24, F6:F24="산불감시")))</f>
        <v>#VALUE!</v>
      </c>
    </row>
    <row r="10" spans="2:15" x14ac:dyDescent="0.3">
      <c r="B10" s="13">
        <f t="shared" si="0"/>
        <v>5</v>
      </c>
      <c r="C10" s="14" t="s">
        <v>20</v>
      </c>
      <c r="D10" s="18" t="s">
        <v>63</v>
      </c>
      <c r="E10" s="16" t="s">
        <v>39</v>
      </c>
      <c r="F10" s="16" t="s">
        <v>53</v>
      </c>
      <c r="G10" s="16">
        <v>2</v>
      </c>
      <c r="H10" s="16">
        <v>2020</v>
      </c>
      <c r="I10" s="17" t="s">
        <v>10</v>
      </c>
      <c r="J10" s="17" t="s">
        <v>11</v>
      </c>
      <c r="K10" s="15" t="s">
        <v>14</v>
      </c>
      <c r="L10" s="15" t="s">
        <v>15</v>
      </c>
      <c r="M10" s="34" t="s">
        <v>58</v>
      </c>
    </row>
    <row r="11" spans="2:15" s="12" customFormat="1" x14ac:dyDescent="0.3">
      <c r="B11" s="13">
        <f t="shared" si="0"/>
        <v>6</v>
      </c>
      <c r="C11" s="14" t="s">
        <v>19</v>
      </c>
      <c r="D11" s="18" t="s">
        <v>29</v>
      </c>
      <c r="E11" s="16" t="s">
        <v>40</v>
      </c>
      <c r="F11" s="16" t="s">
        <v>53</v>
      </c>
      <c r="G11" s="16">
        <v>1</v>
      </c>
      <c r="H11" s="16">
        <v>2020</v>
      </c>
      <c r="I11" s="33" t="s">
        <v>10</v>
      </c>
      <c r="J11" s="33" t="s">
        <v>11</v>
      </c>
      <c r="K11" s="18" t="s">
        <v>14</v>
      </c>
      <c r="L11" s="18" t="s">
        <v>15</v>
      </c>
      <c r="M11" s="34" t="s">
        <v>58</v>
      </c>
    </row>
    <row r="12" spans="2:15" x14ac:dyDescent="0.3">
      <c r="B12" s="13">
        <f t="shared" si="0"/>
        <v>7</v>
      </c>
      <c r="C12" s="14" t="s">
        <v>17</v>
      </c>
      <c r="D12" s="18" t="s">
        <v>33</v>
      </c>
      <c r="E12" s="16" t="s">
        <v>41</v>
      </c>
      <c r="F12" s="16" t="s">
        <v>53</v>
      </c>
      <c r="G12" s="16">
        <v>3</v>
      </c>
      <c r="H12" s="16">
        <v>2021</v>
      </c>
      <c r="I12" s="33" t="s">
        <v>10</v>
      </c>
      <c r="J12" s="33" t="s">
        <v>11</v>
      </c>
      <c r="K12" s="18" t="s">
        <v>14</v>
      </c>
      <c r="L12" s="18" t="s">
        <v>15</v>
      </c>
      <c r="M12" s="34" t="s">
        <v>58</v>
      </c>
    </row>
    <row r="13" spans="2:15" x14ac:dyDescent="0.3">
      <c r="B13" s="13">
        <f t="shared" si="0"/>
        <v>8</v>
      </c>
      <c r="C13" s="14" t="s">
        <v>17</v>
      </c>
      <c r="D13" s="18" t="s">
        <v>23</v>
      </c>
      <c r="E13" s="16" t="s">
        <v>42</v>
      </c>
      <c r="F13" s="16" t="s">
        <v>53</v>
      </c>
      <c r="G13" s="16">
        <v>3</v>
      </c>
      <c r="H13" s="16">
        <v>2021</v>
      </c>
      <c r="I13" s="33" t="s">
        <v>10</v>
      </c>
      <c r="J13" s="33" t="s">
        <v>11</v>
      </c>
      <c r="K13" s="18" t="s">
        <v>14</v>
      </c>
      <c r="L13" s="18" t="s">
        <v>15</v>
      </c>
      <c r="M13" s="34" t="s">
        <v>32</v>
      </c>
    </row>
    <row r="14" spans="2:15" x14ac:dyDescent="0.3">
      <c r="B14" s="13">
        <f t="shared" si="0"/>
        <v>9</v>
      </c>
      <c r="C14" s="14" t="s">
        <v>17</v>
      </c>
      <c r="D14" s="18" t="s">
        <v>23</v>
      </c>
      <c r="E14" s="16" t="s">
        <v>43</v>
      </c>
      <c r="F14" s="16" t="s">
        <v>53</v>
      </c>
      <c r="G14" s="16">
        <v>1</v>
      </c>
      <c r="H14" s="16">
        <v>2021</v>
      </c>
      <c r="I14" s="33" t="s">
        <v>10</v>
      </c>
      <c r="J14" s="33" t="s">
        <v>11</v>
      </c>
      <c r="K14" s="18" t="s">
        <v>14</v>
      </c>
      <c r="L14" s="18" t="s">
        <v>15</v>
      </c>
      <c r="M14" s="34" t="s">
        <v>32</v>
      </c>
    </row>
    <row r="15" spans="2:15" x14ac:dyDescent="0.3">
      <c r="B15" s="13">
        <f t="shared" si="0"/>
        <v>10</v>
      </c>
      <c r="C15" s="14" t="s">
        <v>18</v>
      </c>
      <c r="D15" s="18" t="s">
        <v>30</v>
      </c>
      <c r="E15" s="16" t="s">
        <v>44</v>
      </c>
      <c r="F15" s="16" t="s">
        <v>54</v>
      </c>
      <c r="G15" s="16">
        <v>4</v>
      </c>
      <c r="H15" s="16">
        <v>2023</v>
      </c>
      <c r="I15" s="17" t="s">
        <v>10</v>
      </c>
      <c r="J15" s="17" t="s">
        <v>11</v>
      </c>
      <c r="K15" s="15" t="s">
        <v>14</v>
      </c>
      <c r="L15" s="15" t="s">
        <v>15</v>
      </c>
      <c r="M15" s="34" t="s">
        <v>31</v>
      </c>
    </row>
    <row r="16" spans="2:15" x14ac:dyDescent="0.3">
      <c r="B16" s="13">
        <f t="shared" si="0"/>
        <v>11</v>
      </c>
      <c r="C16" s="14" t="s">
        <v>22</v>
      </c>
      <c r="D16" s="18" t="s">
        <v>65</v>
      </c>
      <c r="E16" s="16" t="s">
        <v>45</v>
      </c>
      <c r="F16" s="16" t="s">
        <v>54</v>
      </c>
      <c r="G16" s="16">
        <v>1</v>
      </c>
      <c r="H16" s="16">
        <v>2025</v>
      </c>
      <c r="I16" s="17" t="s">
        <v>10</v>
      </c>
      <c r="J16" s="17" t="s">
        <v>11</v>
      </c>
      <c r="K16" s="15" t="s">
        <v>14</v>
      </c>
      <c r="L16" s="15" t="s">
        <v>15</v>
      </c>
      <c r="M16" s="34" t="s">
        <v>59</v>
      </c>
    </row>
    <row r="17" spans="2:13" x14ac:dyDescent="0.3">
      <c r="B17" s="13">
        <f t="shared" si="0"/>
        <v>12</v>
      </c>
      <c r="C17" s="14" t="s">
        <v>22</v>
      </c>
      <c r="D17" s="18" t="s">
        <v>24</v>
      </c>
      <c r="E17" s="16" t="s">
        <v>46</v>
      </c>
      <c r="F17" s="16" t="s">
        <v>54</v>
      </c>
      <c r="G17" s="16">
        <v>1</v>
      </c>
      <c r="H17" s="16">
        <v>2025</v>
      </c>
      <c r="I17" s="17" t="s">
        <v>10</v>
      </c>
      <c r="J17" s="17" t="s">
        <v>11</v>
      </c>
      <c r="K17" s="15" t="s">
        <v>14</v>
      </c>
      <c r="L17" s="15" t="s">
        <v>15</v>
      </c>
      <c r="M17" s="34" t="s">
        <v>59</v>
      </c>
    </row>
    <row r="18" spans="2:13" x14ac:dyDescent="0.3">
      <c r="B18" s="13">
        <f t="shared" si="0"/>
        <v>13</v>
      </c>
      <c r="C18" s="14" t="s">
        <v>21</v>
      </c>
      <c r="D18" s="18" t="s">
        <v>66</v>
      </c>
      <c r="E18" s="16" t="s">
        <v>47</v>
      </c>
      <c r="F18" s="16" t="s">
        <v>54</v>
      </c>
      <c r="G18" s="16">
        <v>1</v>
      </c>
      <c r="H18" s="16">
        <v>2025</v>
      </c>
      <c r="I18" s="17" t="s">
        <v>10</v>
      </c>
      <c r="J18" s="17" t="s">
        <v>11</v>
      </c>
      <c r="K18" s="15" t="s">
        <v>14</v>
      </c>
      <c r="L18" s="15" t="s">
        <v>15</v>
      </c>
      <c r="M18" s="34" t="s">
        <v>59</v>
      </c>
    </row>
    <row r="19" spans="2:13" x14ac:dyDescent="0.3">
      <c r="B19" s="13">
        <f t="shared" si="0"/>
        <v>14</v>
      </c>
      <c r="C19" s="14" t="s">
        <v>17</v>
      </c>
      <c r="D19" s="18" t="s">
        <v>23</v>
      </c>
      <c r="E19" s="16" t="s">
        <v>48</v>
      </c>
      <c r="F19" s="16" t="s">
        <v>54</v>
      </c>
      <c r="G19" s="16">
        <v>1</v>
      </c>
      <c r="H19" s="16">
        <v>2025</v>
      </c>
      <c r="I19" s="17" t="s">
        <v>10</v>
      </c>
      <c r="J19" s="17" t="s">
        <v>11</v>
      </c>
      <c r="K19" s="15" t="s">
        <v>14</v>
      </c>
      <c r="L19" s="15" t="s">
        <v>15</v>
      </c>
      <c r="M19" s="34" t="s">
        <v>59</v>
      </c>
    </row>
    <row r="20" spans="2:13" x14ac:dyDescent="0.3">
      <c r="B20" s="13">
        <f t="shared" si="0"/>
        <v>15</v>
      </c>
      <c r="C20" s="14" t="s">
        <v>17</v>
      </c>
      <c r="D20" s="18" t="s">
        <v>28</v>
      </c>
      <c r="E20" s="16" t="s">
        <v>49</v>
      </c>
      <c r="F20" s="16" t="s">
        <v>54</v>
      </c>
      <c r="G20" s="16">
        <v>1</v>
      </c>
      <c r="H20" s="16">
        <v>2025</v>
      </c>
      <c r="I20" s="17" t="s">
        <v>10</v>
      </c>
      <c r="J20" s="17" t="s">
        <v>11</v>
      </c>
      <c r="K20" s="15" t="s">
        <v>14</v>
      </c>
      <c r="L20" s="15" t="s">
        <v>15</v>
      </c>
      <c r="M20" s="34" t="s">
        <v>59</v>
      </c>
    </row>
    <row r="21" spans="2:13" x14ac:dyDescent="0.3">
      <c r="B21" s="13">
        <f t="shared" si="0"/>
        <v>16</v>
      </c>
      <c r="C21" s="14" t="s">
        <v>18</v>
      </c>
      <c r="D21" s="18" t="s">
        <v>30</v>
      </c>
      <c r="E21" s="16" t="s">
        <v>50</v>
      </c>
      <c r="F21" s="16" t="s">
        <v>54</v>
      </c>
      <c r="G21" s="16">
        <v>1</v>
      </c>
      <c r="H21" s="16">
        <v>2025</v>
      </c>
      <c r="I21" s="17" t="s">
        <v>10</v>
      </c>
      <c r="J21" s="17" t="s">
        <v>11</v>
      </c>
      <c r="K21" s="15" t="s">
        <v>14</v>
      </c>
      <c r="L21" s="15" t="s">
        <v>15</v>
      </c>
      <c r="M21" s="34" t="s">
        <v>59</v>
      </c>
    </row>
    <row r="22" spans="2:13" x14ac:dyDescent="0.3">
      <c r="B22" s="13">
        <f t="shared" si="0"/>
        <v>17</v>
      </c>
      <c r="C22" s="14" t="s">
        <v>17</v>
      </c>
      <c r="D22" s="18" t="s">
        <v>27</v>
      </c>
      <c r="E22" s="16" t="s">
        <v>51</v>
      </c>
      <c r="F22" s="16" t="s">
        <v>54</v>
      </c>
      <c r="G22" s="16">
        <v>1</v>
      </c>
      <c r="H22" s="16">
        <v>2025</v>
      </c>
      <c r="I22" s="17" t="s">
        <v>10</v>
      </c>
      <c r="J22" s="17" t="s">
        <v>11</v>
      </c>
      <c r="K22" s="15" t="s">
        <v>14</v>
      </c>
      <c r="L22" s="15" t="s">
        <v>15</v>
      </c>
      <c r="M22" s="34" t="s">
        <v>16</v>
      </c>
    </row>
    <row r="23" spans="2:13" x14ac:dyDescent="0.3">
      <c r="B23" s="13">
        <f t="shared" si="0"/>
        <v>18</v>
      </c>
      <c r="C23" s="14" t="s">
        <v>18</v>
      </c>
      <c r="D23" s="18" t="s">
        <v>67</v>
      </c>
      <c r="E23" s="16" t="s">
        <v>52</v>
      </c>
      <c r="F23" s="16" t="s">
        <v>54</v>
      </c>
      <c r="G23" s="16">
        <v>1</v>
      </c>
      <c r="H23" s="16">
        <v>2025</v>
      </c>
      <c r="I23" s="17" t="s">
        <v>10</v>
      </c>
      <c r="J23" s="17" t="s">
        <v>11</v>
      </c>
      <c r="K23" s="15" t="s">
        <v>14</v>
      </c>
      <c r="L23" s="15" t="s">
        <v>15</v>
      </c>
      <c r="M23" s="34" t="s">
        <v>60</v>
      </c>
    </row>
    <row r="24" spans="2:13" ht="17.25" thickBot="1" x14ac:dyDescent="0.35">
      <c r="B24" s="19">
        <f t="shared" si="0"/>
        <v>18</v>
      </c>
      <c r="C24" s="20" t="s">
        <v>18</v>
      </c>
      <c r="D24" s="21" t="s">
        <v>67</v>
      </c>
      <c r="E24" s="22" t="s">
        <v>52</v>
      </c>
      <c r="F24" s="22" t="s">
        <v>54</v>
      </c>
      <c r="G24" s="22">
        <v>1</v>
      </c>
      <c r="H24" s="22">
        <v>2025</v>
      </c>
      <c r="I24" s="23" t="s">
        <v>10</v>
      </c>
      <c r="J24" s="23" t="s">
        <v>11</v>
      </c>
      <c r="K24" s="24" t="s">
        <v>14</v>
      </c>
      <c r="L24" s="24" t="s">
        <v>15</v>
      </c>
      <c r="M24" s="35" t="s">
        <v>60</v>
      </c>
    </row>
  </sheetData>
  <mergeCells count="2">
    <mergeCell ref="B5:D5"/>
    <mergeCell ref="B2:M3"/>
  </mergeCells>
  <phoneticPr fontId="3" type="noConversion"/>
  <pageMargins left="0.7" right="0.7" top="0.75" bottom="0.75" header="0.3" footer="0.3"/>
  <pageSetup paperSize="9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(공개)영상정보처리기기 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design</dc:creator>
  <cp:lastModifiedBy>DY</cp:lastModifiedBy>
  <dcterms:created xsi:type="dcterms:W3CDTF">2023-12-29T02:52:13Z</dcterms:created>
  <dcterms:modified xsi:type="dcterms:W3CDTF">2026-02-04T08:17:44Z</dcterms:modified>
</cp:coreProperties>
</file>